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30" windowHeight="7800" activeTab="0"/>
  </bookViews>
  <sheets>
    <sheet name="PC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Frank Loebe</author>
  </authors>
  <commentList>
    <comment ref="O31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candidates based on FL beliefs on proximity to SWAO</t>
        </r>
      </text>
    </comment>
    <comment ref="M31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a first FL proposal, personal and not intended to exclude anyone as such
considerations / aims:
* sth between 15-20 PC members
* involve a good amount of SWAO members
* ca 50/50 mix of AO and SW worlds
* ca 50/50 mix of academia and industry
* mix of well-known figures and younger researchers
</t>
        </r>
      </text>
    </comment>
    <comment ref="J71" authorId="0">
      <text>
        <r>
          <rPr>
            <b/>
            <sz val="9"/>
            <rFont val="Tahoma"/>
            <family val="2"/>
          </rPr>
          <t>Frank Loebe:</t>
        </r>
        <r>
          <rPr>
            <sz val="9"/>
            <rFont val="Tahoma"/>
            <family val="2"/>
          </rPr>
          <t xml:space="preserve">
alternate:
pfps@research.bell-labs.com</t>
        </r>
      </text>
    </comment>
  </commentList>
</comments>
</file>

<file path=xl/sharedStrings.xml><?xml version="1.0" encoding="utf-8"?>
<sst xmlns="http://schemas.openxmlformats.org/spreadsheetml/2006/main" count="557" uniqueCount="374">
  <si>
    <t>Andrea R. Westerinen</t>
  </si>
  <si>
    <t>Elie Abi-Lahoud</t>
  </si>
  <si>
    <t xml:space="preserve"> University College Cork - Ireland</t>
  </si>
  <si>
    <t>Frank Loebe</t>
  </si>
  <si>
    <t xml:space="preserve"> U. Leipzig</t>
  </si>
  <si>
    <t>Gary Berg-Cross</t>
  </si>
  <si>
    <t xml:space="preserve"> Knowledge Strategies</t>
  </si>
  <si>
    <t>Ken Baclawski</t>
  </si>
  <si>
    <t xml:space="preserve"> Northeastern U</t>
  </si>
  <si>
    <t>Pascal Hitzler</t>
  </si>
  <si>
    <t xml:space="preserve"> Wright State U.</t>
  </si>
  <si>
    <t>Dan Brickley</t>
  </si>
  <si>
    <t xml:space="preserve"> Google</t>
  </si>
  <si>
    <t>Alan Rector</t>
  </si>
  <si>
    <t xml:space="preserve"> U. Manchester</t>
  </si>
  <si>
    <t>Matthew West</t>
  </si>
  <si>
    <t xml:space="preserve"> Information Junction</t>
  </si>
  <si>
    <t>Kingsley Idehen</t>
  </si>
  <si>
    <t xml:space="preserve"> Open Link Software</t>
  </si>
  <si>
    <t>Marcela Vegetti</t>
  </si>
  <si>
    <t>Simon Spero</t>
  </si>
  <si>
    <t xml:space="preserve"> University of North Carolina at Chapel Hill</t>
  </si>
  <si>
    <t>Anatoly Levenchuk</t>
  </si>
  <si>
    <t xml:space="preserve"> TechInvestLab.ru</t>
  </si>
  <si>
    <t>Michael Gruninger</t>
  </si>
  <si>
    <t xml:space="preserve"> U. Toronto</t>
  </si>
  <si>
    <t>Nicola Guarino</t>
  </si>
  <si>
    <t>Barkmeyer</t>
  </si>
  <si>
    <t xml:space="preserve"> National Institute of Standards and Technology</t>
  </si>
  <si>
    <t xml:space="preserve"> AFFILIATION</t>
  </si>
  <si>
    <t>Chris Welty</t>
  </si>
  <si>
    <t xml:space="preserve"> IBM</t>
  </si>
  <si>
    <t xml:space="preserve"> University of Bonn and Fraunhofer IAIS</t>
  </si>
  <si>
    <t>Till Mossakowski</t>
  </si>
  <si>
    <t xml:space="preserve"> U. Magdeburg</t>
  </si>
  <si>
    <t>Naicong Li</t>
  </si>
  <si>
    <t xml:space="preserve"> U. Redlands</t>
  </si>
  <si>
    <t>Nancy Wiegand</t>
  </si>
  <si>
    <t xml:space="preserve"> U. Wisconsin - Madison</t>
  </si>
  <si>
    <t>Mark Musen</t>
  </si>
  <si>
    <t xml:space="preserve"> Stanford U.</t>
  </si>
  <si>
    <t>Deborah L. McGuinness</t>
  </si>
  <si>
    <t xml:space="preserve"> Rensselaer Polytechnic Institute (RPI)</t>
  </si>
  <si>
    <t>Leora Morgenstern</t>
  </si>
  <si>
    <t xml:space="preserve"> SAIC</t>
  </si>
  <si>
    <t xml:space="preserve"> MITRE</t>
  </si>
  <si>
    <t>Amit Sheth</t>
  </si>
  <si>
    <t>Tim Finin</t>
  </si>
  <si>
    <t xml:space="preserve"> U. Maryland – Baltimore County</t>
  </si>
  <si>
    <t>Ram D. Sriram</t>
  </si>
  <si>
    <t>Steve Ray</t>
  </si>
  <si>
    <t xml:space="preserve"> Carnegie Mellon  U. – Silicon Valley</t>
  </si>
  <si>
    <t>Brian A. Haugh</t>
  </si>
  <si>
    <t xml:space="preserve"> Institute for Defense Analyses</t>
  </si>
  <si>
    <t>Steven P. Wartik</t>
  </si>
  <si>
    <t>Anne E. Thessen</t>
  </si>
  <si>
    <t xml:space="preserve"> Arizona State University</t>
  </si>
  <si>
    <t>Oliver Kutz</t>
  </si>
  <si>
    <t>Fabian Neuhaus</t>
  </si>
  <si>
    <t>Laure Vieu</t>
  </si>
  <si>
    <t xml:space="preserve"> Institut de Recherche en Informatique de Toulouse (IRIT)</t>
  </si>
  <si>
    <t>John Bateman</t>
  </si>
  <si>
    <t xml:space="preserve"> U. Bremen</t>
  </si>
  <si>
    <t>Janna Hastings</t>
  </si>
  <si>
    <t xml:space="preserve"> European Bioinformatics Institute</t>
  </si>
  <si>
    <t>Barry Smith</t>
  </si>
  <si>
    <t xml:space="preserve"> State U. of New York – Buffalo</t>
  </si>
  <si>
    <t>Giancarlo Guizzardi</t>
  </si>
  <si>
    <t xml:space="preserve"> Federal University of Espírito Santo (UFES)</t>
  </si>
  <si>
    <t>Marion Haemmerli</t>
  </si>
  <si>
    <t xml:space="preserve"> University of Lausanne</t>
  </si>
  <si>
    <t>Enrico Franconi</t>
  </si>
  <si>
    <t xml:space="preserve"> Free University of Bozen-Bolzano</t>
  </si>
  <si>
    <t>Francesca Quattri</t>
  </si>
  <si>
    <t xml:space="preserve"> The Hong Kong Polytechnic University</t>
  </si>
  <si>
    <t>Victor Agroskin</t>
  </si>
  <si>
    <t>Paulo CG Costa</t>
  </si>
  <si>
    <t xml:space="preserve"> George Mason U.</t>
  </si>
  <si>
    <t>Katherine Laskey</t>
  </si>
  <si>
    <t>Peter Yim</t>
  </si>
  <si>
    <t>Display Name</t>
  </si>
  <si>
    <t>Affiliation</t>
  </si>
  <si>
    <t>E-Mail</t>
  </si>
  <si>
    <t>Westerinen</t>
  </si>
  <si>
    <t>Elie</t>
  </si>
  <si>
    <t>Abi-Lahoud</t>
  </si>
  <si>
    <t>Dean</t>
  </si>
  <si>
    <t>Frank</t>
  </si>
  <si>
    <t>Loebe</t>
  </si>
  <si>
    <t>Gary</t>
  </si>
  <si>
    <t>Berg-Cross</t>
  </si>
  <si>
    <t>Ken</t>
  </si>
  <si>
    <t>Baclawski</t>
  </si>
  <si>
    <t>Pascal</t>
  </si>
  <si>
    <t>Hitzler</t>
  </si>
  <si>
    <t>Dan</t>
  </si>
  <si>
    <t>Brickley</t>
  </si>
  <si>
    <t>Alan</t>
  </si>
  <si>
    <t>Rector</t>
  </si>
  <si>
    <t>Matthew</t>
  </si>
  <si>
    <t>West</t>
  </si>
  <si>
    <t>Kingsley</t>
  </si>
  <si>
    <t>Idehen</t>
  </si>
  <si>
    <t>Marcela</t>
  </si>
  <si>
    <t>Vegetti</t>
  </si>
  <si>
    <t>Simon</t>
  </si>
  <si>
    <t>Spero</t>
  </si>
  <si>
    <t>Anatoly</t>
  </si>
  <si>
    <t>Levenchuk</t>
  </si>
  <si>
    <t>Michael</t>
  </si>
  <si>
    <t>Gruninger</t>
  </si>
  <si>
    <t>Nicola</t>
  </si>
  <si>
    <t>Guarino</t>
  </si>
  <si>
    <t>Chris</t>
  </si>
  <si>
    <t>Welty</t>
  </si>
  <si>
    <t>Christoph</t>
  </si>
  <si>
    <t>Till</t>
  </si>
  <si>
    <t>Mossakowski</t>
  </si>
  <si>
    <t>Naicong</t>
  </si>
  <si>
    <t>Li</t>
  </si>
  <si>
    <t>Nancy</t>
  </si>
  <si>
    <t>Wiegand</t>
  </si>
  <si>
    <t>Mark</t>
  </si>
  <si>
    <t>Musen</t>
  </si>
  <si>
    <t>McGuinness</t>
  </si>
  <si>
    <t>Leora</t>
  </si>
  <si>
    <t>Morgenstern</t>
  </si>
  <si>
    <t>Obrst</t>
  </si>
  <si>
    <t>Amit</t>
  </si>
  <si>
    <t>Sheth</t>
  </si>
  <si>
    <t>Tim</t>
  </si>
  <si>
    <t>Finin</t>
  </si>
  <si>
    <t>Sriram</t>
  </si>
  <si>
    <t>Steve</t>
  </si>
  <si>
    <t>Ray</t>
  </si>
  <si>
    <t>Haugh</t>
  </si>
  <si>
    <t>Wartik</t>
  </si>
  <si>
    <t>Thessen</t>
  </si>
  <si>
    <t>Oliver</t>
  </si>
  <si>
    <t>Kutz</t>
  </si>
  <si>
    <t>Fabian</t>
  </si>
  <si>
    <t>Neuhaus</t>
  </si>
  <si>
    <t>Laure</t>
  </si>
  <si>
    <t>Vieu</t>
  </si>
  <si>
    <t>John</t>
  </si>
  <si>
    <t>Bateman</t>
  </si>
  <si>
    <t>Janna</t>
  </si>
  <si>
    <t>Hastings</t>
  </si>
  <si>
    <t>Barry</t>
  </si>
  <si>
    <t>Smith</t>
  </si>
  <si>
    <t>Giancarlo</t>
  </si>
  <si>
    <t>Guizzardi</t>
  </si>
  <si>
    <t>Marion</t>
  </si>
  <si>
    <t>Haemmerli</t>
  </si>
  <si>
    <t>Enrico</t>
  </si>
  <si>
    <t>Franconi</t>
  </si>
  <si>
    <t>Francesca</t>
  </si>
  <si>
    <t>Quattri</t>
  </si>
  <si>
    <t>Victor</t>
  </si>
  <si>
    <t>Agroskin</t>
  </si>
  <si>
    <t>Costa</t>
  </si>
  <si>
    <t>Katherine</t>
  </si>
  <si>
    <t>Laskey</t>
  </si>
  <si>
    <t>Peter</t>
  </si>
  <si>
    <t>Yim</t>
  </si>
  <si>
    <t>Andrea R.</t>
  </si>
  <si>
    <t>Todd</t>
  </si>
  <si>
    <t>Schneider</t>
  </si>
  <si>
    <t>Lange</t>
  </si>
  <si>
    <t>Deborah L.</t>
  </si>
  <si>
    <t>Leo J.</t>
  </si>
  <si>
    <t xml:space="preserve">Ram D. </t>
  </si>
  <si>
    <t>Brian A.</t>
  </si>
  <si>
    <t>Steven P.</t>
  </si>
  <si>
    <t>Anne E.</t>
  </si>
  <si>
    <t>Paulo CG</t>
  </si>
  <si>
    <t>First Names</t>
  </si>
  <si>
    <t>Last Names</t>
  </si>
  <si>
    <t xml:space="preserve"> Nine Points Solutions, LLC</t>
  </si>
  <si>
    <t>Mike</t>
  </si>
  <si>
    <t>Confirmed</t>
  </si>
  <si>
    <t>Mike Dean</t>
  </si>
  <si>
    <t>Leo J. Obrst</t>
  </si>
  <si>
    <t>Todd Schneider</t>
  </si>
  <si>
    <t>Christoph Lange</t>
  </si>
  <si>
    <t>Ruttenberg</t>
  </si>
  <si>
    <t>Alan Ruttenberg</t>
  </si>
  <si>
    <t>finin@cs.umbc.edu</t>
  </si>
  <si>
    <t>E.Abilahoud@ucc.ie</t>
  </si>
  <si>
    <t>vic5784@gmail.com</t>
  </si>
  <si>
    <t>kenb@ccs.neu.edu</t>
  </si>
  <si>
    <t>Edward J. Barkmeyer</t>
  </si>
  <si>
    <t>guarino@loa.istc.cnr.it</t>
  </si>
  <si>
    <t xml:space="preserve"> Laboratory for Applied Ontology, Institute of Cognitive Sciences and Technologies</t>
  </si>
  <si>
    <t xml:space="preserve"> Universidad Tecnológica Nacional / National Council for Scientific and Technical Research of Argentina (CONICET)</t>
  </si>
  <si>
    <t xml:space="preserve"> CIM Engineering, Inc. (CIM3)</t>
  </si>
  <si>
    <t>edward.barkmeyer@nist.gov</t>
  </si>
  <si>
    <t>bateman@uni-bremen.de</t>
  </si>
  <si>
    <t>gbergcross@gmail.com</t>
  </si>
  <si>
    <t>danbri@danbri.org</t>
  </si>
  <si>
    <t>pcosta@gmu.edu</t>
  </si>
  <si>
    <t>mdean@bbn.com</t>
  </si>
  <si>
    <t>franconi@inf.unibz.it</t>
  </si>
  <si>
    <t>gruninger@mie.utoronto.ca</t>
  </si>
  <si>
    <t>gguizzardi@inf.ufes.br</t>
  </si>
  <si>
    <t>Marion.Haemmerli@unil.ch</t>
  </si>
  <si>
    <t>hastings@ebi.ac.uk</t>
  </si>
  <si>
    <t>bhaugh@ida.org</t>
  </si>
  <si>
    <t>pascal.hitzler@wright.edu</t>
  </si>
  <si>
    <t>kidehen@openlinksw.com</t>
  </si>
  <si>
    <t>okutz@iws.cs.uni-magdeburg.de</t>
  </si>
  <si>
    <t>math.semantic.web@gmail.com</t>
  </si>
  <si>
    <t>klaskey@gmu.edu</t>
  </si>
  <si>
    <t>ailev@asmp.msk.su</t>
  </si>
  <si>
    <t>Naicong_Li@spatial.redlands.edu</t>
  </si>
  <si>
    <t>frank.loebe@informatik.uni-leipzig.de</t>
  </si>
  <si>
    <t>dlm@cs.rpi.edu</t>
  </si>
  <si>
    <t>leora.morgenstern@gmail.com</t>
  </si>
  <si>
    <t>mossakow@iws.cs.uni-magdeburg.de</t>
  </si>
  <si>
    <t>musen@stanford.edu</t>
  </si>
  <si>
    <t>fneuhaus@web.de</t>
  </si>
  <si>
    <t>lobrst@mitre.org</t>
  </si>
  <si>
    <t>quattri.francesca@googlemail.com</t>
  </si>
  <si>
    <t>steve.ray@sv.cmu.edu</t>
  </si>
  <si>
    <t>rector@cs.man.ac.uk</t>
  </si>
  <si>
    <t>alanruttenberg@gmail.com</t>
  </si>
  <si>
    <t>tjschneider@covad.net</t>
  </si>
  <si>
    <t>amit.sheth@wright.edu</t>
  </si>
  <si>
    <t>phismith@buffalo.edu</t>
  </si>
  <si>
    <t>sesuncedu@gmail.com</t>
  </si>
  <si>
    <t>ram.sriram@nist.gov</t>
  </si>
  <si>
    <t>annethessen@gmail.com</t>
  </si>
  <si>
    <t>mvegetti@santafe-conicet.gov.ar</t>
  </si>
  <si>
    <t>Vieu@irit.fr</t>
  </si>
  <si>
    <t>swartik@ida.org</t>
  </si>
  <si>
    <t>cawelty@gmail.com</t>
  </si>
  <si>
    <t>dr.matthew.west@gmail.com</t>
  </si>
  <si>
    <t>wiegand@cs.wisc.edu</t>
  </si>
  <si>
    <t>peter.yim@cim3.com</t>
  </si>
  <si>
    <t>Edward J</t>
  </si>
  <si>
    <t>Statistics</t>
  </si>
  <si>
    <t>sum</t>
  </si>
  <si>
    <t>count</t>
  </si>
  <si>
    <t>Bennett</t>
  </si>
  <si>
    <t>Mike Bennett</t>
  </si>
  <si>
    <t>mbennett@hypercube.co.uk</t>
  </si>
  <si>
    <t>Stefano</t>
  </si>
  <si>
    <t>Borgo</t>
  </si>
  <si>
    <t>Stefano Borgo</t>
  </si>
  <si>
    <t>Laboratory for Applied Ontology, Institute of Cognitive Sciences and Technologies</t>
  </si>
  <si>
    <t>stefano.borgo@cnr.it</t>
  </si>
  <si>
    <t>Krzysztof</t>
  </si>
  <si>
    <t>Janowicz</t>
  </si>
  <si>
    <t>jano@geog.ucsb.edu</t>
  </si>
  <si>
    <t>Krzysztof Janowicz</t>
  </si>
  <si>
    <t>U. California, Santa Barbara, USA</t>
  </si>
  <si>
    <t>SWAO SIG ISWC Proposal: Committees</t>
  </si>
  <si>
    <t>Chairs</t>
  </si>
  <si>
    <t>[sorted by: last names, first names]</t>
  </si>
  <si>
    <t>status:</t>
  </si>
  <si>
    <t>out</t>
  </si>
  <si>
    <t>checksum</t>
  </si>
  <si>
    <t>FL poss</t>
  </si>
  <si>
    <t>in / poss</t>
  </si>
  <si>
    <t>dk</t>
  </si>
  <si>
    <t>don't know</t>
  </si>
  <si>
    <t>krisnadhi.2@wright.edu</t>
  </si>
  <si>
    <t>Wright State U.</t>
  </si>
  <si>
    <t xml:space="preserve">Krisnadhi </t>
  </si>
  <si>
    <t>Adila</t>
  </si>
  <si>
    <t xml:space="preserve">Adila Krisnadhi </t>
  </si>
  <si>
    <t>Sören Auer</t>
  </si>
  <si>
    <t>Auer</t>
  </si>
  <si>
    <t>Sören</t>
  </si>
  <si>
    <t>auer@cs.uni-bonn.de</t>
  </si>
  <si>
    <t>U. Bonn</t>
  </si>
  <si>
    <t>Chris Bizer</t>
  </si>
  <si>
    <t>Bizer</t>
  </si>
  <si>
    <t>chris@informatik.uni-mannheim.de</t>
  </si>
  <si>
    <t>U. Mannheim</t>
  </si>
  <si>
    <t>Heiner Stuckenschmidt</t>
  </si>
  <si>
    <t>Stuckenschmidt</t>
  </si>
  <si>
    <t xml:space="preserve">Heiner </t>
  </si>
  <si>
    <t>heiner@informatik.uni-mannheim.de</t>
  </si>
  <si>
    <t>Sebastian Rudolph</t>
  </si>
  <si>
    <t>Rudolph</t>
  </si>
  <si>
    <t>Sebastian</t>
  </si>
  <si>
    <t>sebastian.rudolph@tu-dresden.de</t>
  </si>
  <si>
    <t>Institute for Health Informatics, NY State U. at Buffalo</t>
  </si>
  <si>
    <t>Raytheon BBN Technologies, USA</t>
  </si>
  <si>
    <t>Hypercube Ltd., UK</t>
  </si>
  <si>
    <t>FL 2</t>
  </si>
  <si>
    <t>FL 1</t>
  </si>
  <si>
    <t>SIG ML pre-n.4</t>
  </si>
  <si>
    <t>C</t>
  </si>
  <si>
    <t>legend</t>
  </si>
  <si>
    <t>I</t>
  </si>
  <si>
    <t>Agreement assumed</t>
  </si>
  <si>
    <t>Invite</t>
  </si>
  <si>
    <t>A</t>
  </si>
  <si>
    <t>Out</t>
  </si>
  <si>
    <t>Fallback</t>
  </si>
  <si>
    <t>F</t>
  </si>
  <si>
    <t>Legend</t>
  </si>
  <si>
    <t>Aldo</t>
  </si>
  <si>
    <t>Gangemi</t>
  </si>
  <si>
    <t>Aldo Gangemi</t>
  </si>
  <si>
    <t>University Paris 13</t>
  </si>
  <si>
    <t>Chairs (WS/PC)</t>
  </si>
  <si>
    <t>Program Committee (incl. WS Chairs)</t>
  </si>
  <si>
    <t>aldo.gangemi@istc.cnr.it</t>
  </si>
  <si>
    <t>Asunción Gómez-Pérez</t>
  </si>
  <si>
    <t>Gomez-Perez</t>
  </si>
  <si>
    <t>Asuncion</t>
  </si>
  <si>
    <t>Universidad Politécnica de Madrid</t>
  </si>
  <si>
    <t>asun@fi.upm.es</t>
  </si>
  <si>
    <t>Country</t>
  </si>
  <si>
    <t>UK</t>
  </si>
  <si>
    <t>Italy</t>
  </si>
  <si>
    <t>USA</t>
  </si>
  <si>
    <t>Ireland</t>
  </si>
  <si>
    <t>Germany</t>
  </si>
  <si>
    <t>Russia</t>
  </si>
  <si>
    <t>Canada</t>
  </si>
  <si>
    <t>Brazil</t>
  </si>
  <si>
    <t>Switzerland</t>
  </si>
  <si>
    <t>China</t>
  </si>
  <si>
    <t xml:space="preserve">TU Dresden </t>
  </si>
  <si>
    <t>Argentina</t>
  </si>
  <si>
    <t>France</t>
  </si>
  <si>
    <t>Spain</t>
  </si>
  <si>
    <t>Corcho</t>
  </si>
  <si>
    <t>Oscar</t>
  </si>
  <si>
    <t>Oscar Corcho</t>
  </si>
  <si>
    <t>ocorcho@fi.upm.es</t>
  </si>
  <si>
    <t>Motta</t>
  </si>
  <si>
    <t>Enrico Motta</t>
  </si>
  <si>
    <t>KMi, The Open University</t>
  </si>
  <si>
    <t>Raytheon BBN Technologies</t>
  </si>
  <si>
    <t>Hypercube Ltd.</t>
  </si>
  <si>
    <t>enrico.motta@open.ac.uk</t>
  </si>
  <si>
    <t>Harold Boley</t>
  </si>
  <si>
    <t>Boley</t>
  </si>
  <si>
    <t>Harold</t>
  </si>
  <si>
    <t>University of New Brunswick</t>
  </si>
  <si>
    <t>harold.boley@ruleml.org</t>
  </si>
  <si>
    <t>Fox</t>
  </si>
  <si>
    <t>Patel-Schneider</t>
  </si>
  <si>
    <t>Peter Patel-Schneider</t>
  </si>
  <si>
    <t>Peter Fox</t>
  </si>
  <si>
    <t>pfox@cs.rpi.edu</t>
  </si>
  <si>
    <t>pfpschneider@gmail.com</t>
  </si>
  <si>
    <t>Nuance Communications; W3C WG Member</t>
  </si>
  <si>
    <t>unclassified</t>
  </si>
  <si>
    <t>FL 0304a</t>
  </si>
  <si>
    <t>ELA 0303</t>
  </si>
  <si>
    <t>2014.03.04 FL</t>
  </si>
  <si>
    <t>Invitation sent 03/05/2014</t>
  </si>
  <si>
    <t>Replied: 1 or 0</t>
  </si>
  <si>
    <t>andreaw@ninepts.com</t>
  </si>
  <si>
    <t>Review only 1-2 papers.</t>
  </si>
  <si>
    <t>Comments</t>
  </si>
  <si>
    <t>Suggested: Mathieu d'Aquin m.daquin@open.ac.uk</t>
  </si>
  <si>
    <t>Suggested: Sujan Perera  sujan@knoesis.org</t>
  </si>
  <si>
    <t>Mathieu d'Aquin</t>
  </si>
  <si>
    <t>m.daquin@open.ac.uk</t>
  </si>
  <si>
    <t>d'Aquin</t>
  </si>
  <si>
    <t xml:space="preserve">Mathieu </t>
  </si>
  <si>
    <t>Ghidini</t>
  </si>
  <si>
    <t>Chiara</t>
  </si>
  <si>
    <t>Chiara Ghidini</t>
  </si>
  <si>
    <t>Fondazione Bruno Kessler</t>
  </si>
  <si>
    <t>Invitation sent 03/07-09/2014</t>
  </si>
  <si>
    <t>ghidini@fbk.eu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</si>
</sst>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15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9" borderId="0" xfId="0" applyFill="1" applyAlignment="1">
      <alignment horizont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0.24993999302387238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ennett@hypercube.co.uk" TargetMode="External" /><Relationship Id="rId2" Type="http://schemas.openxmlformats.org/officeDocument/2006/relationships/hyperlink" Target="mailto:stefano.borgo@cnr.it" TargetMode="External" /><Relationship Id="rId3" Type="http://schemas.openxmlformats.org/officeDocument/2006/relationships/hyperlink" Target="mailto:jano@geog.ucsb.edu" TargetMode="External" /><Relationship Id="rId4" Type="http://schemas.openxmlformats.org/officeDocument/2006/relationships/hyperlink" Target="mailto:jano@geog.ucsb.edu" TargetMode="External" /><Relationship Id="rId5" Type="http://schemas.openxmlformats.org/officeDocument/2006/relationships/hyperlink" Target="mailto:mbennett@hypercube.co.uk" TargetMode="External" /><Relationship Id="rId6" Type="http://schemas.openxmlformats.org/officeDocument/2006/relationships/hyperlink" Target="mailto:stefano.borgo@cnr.it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PageLayoutView="0" workbookViewId="0" topLeftCell="K43">
      <selection activeCell="T51" sqref="T51"/>
    </sheetView>
  </sheetViews>
  <sheetFormatPr defaultColWidth="10.8515625" defaultRowHeight="15"/>
  <cols>
    <col min="1" max="3" width="7.8515625" style="0" customWidth="1"/>
    <col min="4" max="4" width="9.421875" style="0" customWidth="1"/>
    <col min="5" max="6" width="13.421875" style="0" customWidth="1"/>
    <col min="7" max="7" width="19.8515625" style="0" customWidth="1"/>
    <col min="8" max="8" width="10.8515625" style="0" customWidth="1"/>
    <col min="9" max="9" width="36.140625" style="0" customWidth="1"/>
    <col min="10" max="10" width="31.8515625" style="0" customWidth="1"/>
    <col min="11" max="12" width="12.8515625" style="0" customWidth="1"/>
    <col min="13" max="13" width="4.140625" style="0" customWidth="1"/>
    <col min="14" max="14" width="4.421875" style="0" customWidth="1"/>
    <col min="15" max="15" width="6.421875" style="0" customWidth="1"/>
    <col min="16" max="16" width="10.8515625" style="0" customWidth="1"/>
    <col min="17" max="18" width="10.8515625" style="22" customWidth="1"/>
  </cols>
  <sheetData>
    <row r="1" spans="1:14" ht="18.75">
      <c r="A1" s="7" t="s">
        <v>256</v>
      </c>
      <c r="B1" s="7"/>
      <c r="C1" s="7"/>
      <c r="M1" s="7"/>
      <c r="N1" s="7"/>
    </row>
    <row r="2" spans="1:18" s="6" customFormat="1" ht="15">
      <c r="A2" s="6" t="s">
        <v>259</v>
      </c>
      <c r="D2" s="6" t="s">
        <v>356</v>
      </c>
      <c r="Q2" s="23"/>
      <c r="R2" s="23"/>
    </row>
    <row r="3" spans="17:18" s="6" customFormat="1" ht="15">
      <c r="Q3" s="23"/>
      <c r="R3" s="23"/>
    </row>
    <row r="4" spans="1:14" ht="15">
      <c r="A4" s="8" t="s">
        <v>257</v>
      </c>
      <c r="B4" s="8"/>
      <c r="C4" s="8"/>
      <c r="E4" s="10" t="s">
        <v>258</v>
      </c>
      <c r="M4" s="18"/>
      <c r="N4" s="18"/>
    </row>
    <row r="5" spans="1:14" ht="15">
      <c r="A5" s="5" t="s">
        <v>240</v>
      </c>
      <c r="B5" s="5"/>
      <c r="C5" s="5"/>
      <c r="D5" t="s">
        <v>241</v>
      </c>
      <c r="E5" t="s">
        <v>242</v>
      </c>
      <c r="M5" s="5"/>
      <c r="N5" s="5"/>
    </row>
    <row r="6" spans="4:5" ht="15">
      <c r="D6">
        <f>SUM(D8:D51)</f>
        <v>9</v>
      </c>
      <c r="E6">
        <f>COUNTA(E8:E51)</f>
        <v>29</v>
      </c>
    </row>
    <row r="7" spans="4:10" ht="15">
      <c r="D7" s="2" t="s">
        <v>180</v>
      </c>
      <c r="E7" s="2" t="s">
        <v>177</v>
      </c>
      <c r="F7" s="2" t="s">
        <v>176</v>
      </c>
      <c r="G7" s="2" t="s">
        <v>80</v>
      </c>
      <c r="H7" s="2" t="s">
        <v>316</v>
      </c>
      <c r="I7" s="2" t="s">
        <v>81</v>
      </c>
      <c r="J7" s="2" t="s">
        <v>82</v>
      </c>
    </row>
    <row r="8" spans="4:10" ht="15">
      <c r="D8" s="3">
        <v>1</v>
      </c>
      <c r="E8" t="s">
        <v>243</v>
      </c>
      <c r="F8" t="s">
        <v>179</v>
      </c>
      <c r="G8" t="s">
        <v>244</v>
      </c>
      <c r="H8" t="s">
        <v>317</v>
      </c>
      <c r="I8" t="s">
        <v>290</v>
      </c>
      <c r="J8" t="s">
        <v>245</v>
      </c>
    </row>
    <row r="9" spans="4:10" ht="15">
      <c r="D9" s="3">
        <v>1</v>
      </c>
      <c r="E9" t="s">
        <v>247</v>
      </c>
      <c r="F9" t="s">
        <v>246</v>
      </c>
      <c r="G9" t="s">
        <v>248</v>
      </c>
      <c r="H9" t="s">
        <v>318</v>
      </c>
      <c r="I9" t="s">
        <v>249</v>
      </c>
      <c r="J9" t="s">
        <v>250</v>
      </c>
    </row>
    <row r="10" spans="4:15" ht="15">
      <c r="D10" s="3">
        <v>1</v>
      </c>
      <c r="E10" t="s">
        <v>86</v>
      </c>
      <c r="F10" t="s">
        <v>179</v>
      </c>
      <c r="G10" t="s">
        <v>181</v>
      </c>
      <c r="H10" t="s">
        <v>319</v>
      </c>
      <c r="I10" t="s">
        <v>289</v>
      </c>
      <c r="J10" t="s">
        <v>201</v>
      </c>
      <c r="M10" s="3"/>
      <c r="N10" s="3"/>
      <c r="O10" s="3"/>
    </row>
    <row r="11" spans="4:15" ht="15">
      <c r="D11" s="3"/>
      <c r="M11" s="3"/>
      <c r="N11" s="3"/>
      <c r="O11" s="3"/>
    </row>
    <row r="12" spans="4:15" ht="15">
      <c r="D12" s="14">
        <v>0</v>
      </c>
      <c r="E12" s="15" t="s">
        <v>252</v>
      </c>
      <c r="F12" s="15" t="s">
        <v>251</v>
      </c>
      <c r="G12" s="16" t="s">
        <v>254</v>
      </c>
      <c r="H12" s="16" t="s">
        <v>319</v>
      </c>
      <c r="I12" s="16" t="s">
        <v>255</v>
      </c>
      <c r="J12" s="16" t="s">
        <v>253</v>
      </c>
      <c r="M12" s="3"/>
      <c r="N12" s="3"/>
      <c r="O12" s="3"/>
    </row>
    <row r="13" spans="4:15" ht="15">
      <c r="D13" s="14">
        <v>0</v>
      </c>
      <c r="E13" s="16" t="s">
        <v>155</v>
      </c>
      <c r="F13" s="16" t="s">
        <v>154</v>
      </c>
      <c r="G13" s="16" t="s">
        <v>71</v>
      </c>
      <c r="H13" s="16" t="s">
        <v>318</v>
      </c>
      <c r="I13" s="16" t="s">
        <v>72</v>
      </c>
      <c r="J13" s="16" t="s">
        <v>202</v>
      </c>
      <c r="M13" s="3"/>
      <c r="N13" s="3"/>
      <c r="O13" s="3"/>
    </row>
    <row r="14" spans="4:15" ht="15">
      <c r="D14" s="14">
        <v>0</v>
      </c>
      <c r="E14" s="16" t="s">
        <v>127</v>
      </c>
      <c r="F14" s="16" t="s">
        <v>170</v>
      </c>
      <c r="G14" s="16" t="s">
        <v>182</v>
      </c>
      <c r="H14" s="16" t="s">
        <v>319</v>
      </c>
      <c r="I14" s="16" t="s">
        <v>45</v>
      </c>
      <c r="J14" s="16" t="s">
        <v>221</v>
      </c>
      <c r="M14" s="3"/>
      <c r="N14" s="3"/>
      <c r="O14" s="3"/>
    </row>
    <row r="15" spans="4:15" ht="15">
      <c r="D15" s="3"/>
      <c r="M15" s="3"/>
      <c r="N15" s="3"/>
      <c r="O15" s="3"/>
    </row>
    <row r="16" spans="1:14" ht="15">
      <c r="A16" s="8" t="s">
        <v>309</v>
      </c>
      <c r="B16" s="8"/>
      <c r="C16" s="8"/>
      <c r="D16" s="9"/>
      <c r="E16" s="9"/>
      <c r="F16" s="10"/>
      <c r="M16" s="3"/>
      <c r="N16" s="3"/>
    </row>
    <row r="17" spans="1:15" ht="15">
      <c r="A17" s="5" t="s">
        <v>303</v>
      </c>
      <c r="B17" s="2" t="s">
        <v>241</v>
      </c>
      <c r="C17" s="2" t="s">
        <v>241</v>
      </c>
      <c r="M17" s="3"/>
      <c r="N17" s="3"/>
      <c r="O17" s="20"/>
    </row>
    <row r="18" spans="2:15" ht="15">
      <c r="B18" t="s">
        <v>308</v>
      </c>
      <c r="C18" t="s">
        <v>308</v>
      </c>
      <c r="M18" s="3"/>
      <c r="N18" s="3"/>
      <c r="O18" s="20" t="s">
        <v>295</v>
      </c>
    </row>
    <row r="19" spans="2:15" ht="15">
      <c r="B19" t="s">
        <v>297</v>
      </c>
      <c r="C19" t="s">
        <v>297</v>
      </c>
      <c r="M19" s="3"/>
      <c r="N19" s="3"/>
      <c r="O19" s="21" t="s">
        <v>241</v>
      </c>
    </row>
    <row r="20" spans="2:15" ht="15">
      <c r="B20" t="s">
        <v>298</v>
      </c>
      <c r="C20" t="s">
        <v>298</v>
      </c>
      <c r="M20" s="3"/>
      <c r="N20" s="3"/>
      <c r="O20" s="6" t="s">
        <v>263</v>
      </c>
    </row>
    <row r="21" spans="2:15" ht="15">
      <c r="B21" t="s">
        <v>301</v>
      </c>
      <c r="C21" t="s">
        <v>301</v>
      </c>
      <c r="M21" s="3"/>
      <c r="N21" s="3"/>
      <c r="O21" s="6" t="s">
        <v>260</v>
      </c>
    </row>
    <row r="22" spans="2:15" ht="15">
      <c r="B22" t="s">
        <v>300</v>
      </c>
      <c r="C22" t="s">
        <v>300</v>
      </c>
      <c r="M22" s="18"/>
      <c r="N22" s="18"/>
      <c r="O22" s="6" t="s">
        <v>265</v>
      </c>
    </row>
    <row r="23" spans="2:15" ht="15">
      <c r="B23" s="11" t="s">
        <v>353</v>
      </c>
      <c r="C23" s="11" t="s">
        <v>353</v>
      </c>
      <c r="D23" t="s">
        <v>241</v>
      </c>
      <c r="E23" t="s">
        <v>242</v>
      </c>
      <c r="M23" s="6"/>
      <c r="N23" s="6"/>
      <c r="O23" s="6" t="s">
        <v>261</v>
      </c>
    </row>
    <row r="24" spans="1:15" ht="15">
      <c r="A24" s="5" t="s">
        <v>240</v>
      </c>
      <c r="B24" s="2">
        <f>SUM(B25:B29)</f>
        <v>41</v>
      </c>
      <c r="C24" s="2">
        <f>SUM(C25:C29)</f>
        <v>18</v>
      </c>
      <c r="D24" s="2">
        <f>SUM(D32:D86)</f>
        <v>3</v>
      </c>
      <c r="E24" s="2">
        <f>COUNTA(E32:E86)</f>
        <v>55</v>
      </c>
      <c r="F24" s="2"/>
      <c r="M24" s="2">
        <f>SUM(M32:M86)</f>
        <v>18</v>
      </c>
      <c r="N24" s="2">
        <f>SUM(N32:N86)</f>
        <v>22</v>
      </c>
      <c r="O24" s="2">
        <f>SUM(O32:O86)</f>
        <v>29</v>
      </c>
    </row>
    <row r="25" spans="2:15" ht="15">
      <c r="B25" s="6">
        <f>COUNTIF(B$32:B$96,"C")</f>
        <v>5</v>
      </c>
      <c r="C25" s="6">
        <f>COUNTIF(C$32:C$96,"C")</f>
        <v>0</v>
      </c>
      <c r="O25">
        <f>COUNTIF(O32:O86,1)</f>
        <v>29</v>
      </c>
    </row>
    <row r="26" spans="2:15" ht="15">
      <c r="B26" s="6">
        <f>COUNTIF(B$32:B$96,"A")</f>
        <v>6</v>
      </c>
      <c r="C26" s="6">
        <f>COUNTIF(C$32:C$96,"A")</f>
        <v>0</v>
      </c>
      <c r="O26">
        <f>COUNTIF(O32:O86,0)</f>
        <v>7</v>
      </c>
    </row>
    <row r="27" spans="2:15" ht="15">
      <c r="B27" s="6">
        <f>COUNTIF(B$32:B$96,"I")</f>
        <v>16</v>
      </c>
      <c r="C27" s="6">
        <f>COUNTIF(C$32:C$96,"I")</f>
        <v>18</v>
      </c>
      <c r="O27">
        <f>COUNTIF(O32:O86,"dk")</f>
        <v>7</v>
      </c>
    </row>
    <row r="28" spans="2:3" ht="15">
      <c r="B28" s="6">
        <f>COUNTIF(B$32:B$96,"F")</f>
        <v>10</v>
      </c>
      <c r="C28" s="6">
        <f>COUNTIF(C$32:C$96,"F")</f>
        <v>0</v>
      </c>
    </row>
    <row r="29" spans="2:3" ht="15">
      <c r="B29" s="6">
        <f>COUNTIF(B$32:B$96,0)</f>
        <v>4</v>
      </c>
      <c r="C29" s="6">
        <f>COUNTIF(C$32:C$96,0)</f>
        <v>0</v>
      </c>
    </row>
    <row r="30" spans="2:15" ht="15">
      <c r="B30" s="11">
        <f>E24-B24</f>
        <v>14</v>
      </c>
      <c r="C30" s="11">
        <f>E24-C24</f>
        <v>37</v>
      </c>
      <c r="K30">
        <f>SUM(K32:K86)</f>
        <v>12</v>
      </c>
      <c r="O30">
        <f>E24-SUM(O25:O27)</f>
        <v>12</v>
      </c>
    </row>
    <row r="31" spans="2:22" ht="60">
      <c r="B31" s="2" t="s">
        <v>354</v>
      </c>
      <c r="C31" s="2" t="s">
        <v>355</v>
      </c>
      <c r="D31" s="8" t="s">
        <v>180</v>
      </c>
      <c r="E31" s="2" t="s">
        <v>177</v>
      </c>
      <c r="F31" s="2" t="s">
        <v>176</v>
      </c>
      <c r="G31" s="2" t="s">
        <v>80</v>
      </c>
      <c r="H31" s="2"/>
      <c r="I31" s="2" t="s">
        <v>81</v>
      </c>
      <c r="J31" s="2" t="s">
        <v>82</v>
      </c>
      <c r="K31" s="2" t="s">
        <v>293</v>
      </c>
      <c r="L31" s="2"/>
      <c r="M31" s="2" t="s">
        <v>291</v>
      </c>
      <c r="N31" s="2" t="s">
        <v>292</v>
      </c>
      <c r="O31" s="2" t="s">
        <v>262</v>
      </c>
      <c r="Q31" s="24" t="s">
        <v>357</v>
      </c>
      <c r="R31" s="24" t="s">
        <v>358</v>
      </c>
      <c r="S31" s="2" t="s">
        <v>361</v>
      </c>
      <c r="T31" s="24" t="s">
        <v>372</v>
      </c>
      <c r="U31" s="24" t="s">
        <v>358</v>
      </c>
      <c r="V31" s="2" t="s">
        <v>361</v>
      </c>
    </row>
    <row r="32" spans="2:10" ht="15">
      <c r="B32" s="3">
        <v>0</v>
      </c>
      <c r="C32" s="3"/>
      <c r="E32" s="19" t="s">
        <v>155</v>
      </c>
      <c r="F32" s="19" t="s">
        <v>154</v>
      </c>
      <c r="G32" s="19" t="s">
        <v>71</v>
      </c>
      <c r="H32" s="19" t="s">
        <v>318</v>
      </c>
      <c r="I32" s="19" t="s">
        <v>72</v>
      </c>
      <c r="J32" s="19" t="s">
        <v>202</v>
      </c>
    </row>
    <row r="33" spans="2:15" ht="15">
      <c r="B33" s="3">
        <v>0</v>
      </c>
      <c r="C33" s="3"/>
      <c r="D33" s="3">
        <v>0</v>
      </c>
      <c r="E33" t="s">
        <v>94</v>
      </c>
      <c r="F33" t="s">
        <v>93</v>
      </c>
      <c r="G33" t="s">
        <v>9</v>
      </c>
      <c r="H33" t="s">
        <v>319</v>
      </c>
      <c r="I33" t="s">
        <v>10</v>
      </c>
      <c r="J33" t="s">
        <v>208</v>
      </c>
      <c r="K33">
        <v>1</v>
      </c>
      <c r="M33" s="3">
        <v>0</v>
      </c>
      <c r="N33" s="3">
        <v>1</v>
      </c>
      <c r="O33" s="3">
        <v>1</v>
      </c>
    </row>
    <row r="34" spans="2:15" ht="15">
      <c r="B34" s="3">
        <v>0</v>
      </c>
      <c r="C34" s="3"/>
      <c r="D34" s="3"/>
      <c r="E34" t="s">
        <v>134</v>
      </c>
      <c r="F34" t="s">
        <v>133</v>
      </c>
      <c r="G34" t="s">
        <v>50</v>
      </c>
      <c r="H34" t="s">
        <v>319</v>
      </c>
      <c r="I34" t="s">
        <v>51</v>
      </c>
      <c r="J34" t="s">
        <v>223</v>
      </c>
      <c r="M34" s="3">
        <v>1</v>
      </c>
      <c r="N34" s="3">
        <v>1</v>
      </c>
      <c r="O34" s="3">
        <v>1</v>
      </c>
    </row>
    <row r="35" spans="2:15" ht="15">
      <c r="B35" s="3">
        <v>0</v>
      </c>
      <c r="C35" s="3"/>
      <c r="D35" s="3">
        <v>0</v>
      </c>
      <c r="E35" t="s">
        <v>164</v>
      </c>
      <c r="F35" t="s">
        <v>163</v>
      </c>
      <c r="G35" t="s">
        <v>79</v>
      </c>
      <c r="H35" t="s">
        <v>319</v>
      </c>
      <c r="I35" t="s">
        <v>195</v>
      </c>
      <c r="J35" t="s">
        <v>238</v>
      </c>
      <c r="K35">
        <v>1</v>
      </c>
      <c r="M35" s="3"/>
      <c r="N35" s="3"/>
      <c r="O35" s="3">
        <v>0</v>
      </c>
    </row>
    <row r="36" spans="2:15" ht="15">
      <c r="B36" s="3" t="s">
        <v>299</v>
      </c>
      <c r="C36" s="3"/>
      <c r="D36" s="3"/>
      <c r="E36" t="s">
        <v>92</v>
      </c>
      <c r="F36" t="s">
        <v>91</v>
      </c>
      <c r="G36" t="s">
        <v>7</v>
      </c>
      <c r="H36" t="s">
        <v>319</v>
      </c>
      <c r="I36" t="s">
        <v>8</v>
      </c>
      <c r="J36" t="s">
        <v>190</v>
      </c>
      <c r="K36">
        <v>1</v>
      </c>
      <c r="M36" s="3">
        <v>1</v>
      </c>
      <c r="N36" s="3">
        <v>1</v>
      </c>
      <c r="O36" s="3">
        <v>1</v>
      </c>
    </row>
    <row r="37" spans="2:15" ht="15">
      <c r="B37" s="3" t="s">
        <v>299</v>
      </c>
      <c r="C37" s="3" t="s">
        <v>296</v>
      </c>
      <c r="D37" s="3"/>
      <c r="E37" t="s">
        <v>90</v>
      </c>
      <c r="F37" t="s">
        <v>89</v>
      </c>
      <c r="G37" t="s">
        <v>5</v>
      </c>
      <c r="H37" t="s">
        <v>319</v>
      </c>
      <c r="I37" t="s">
        <v>6</v>
      </c>
      <c r="J37" t="s">
        <v>198</v>
      </c>
      <c r="K37">
        <v>1</v>
      </c>
      <c r="M37" s="3">
        <v>1</v>
      </c>
      <c r="N37" s="3">
        <v>1</v>
      </c>
      <c r="O37" s="3">
        <v>1</v>
      </c>
    </row>
    <row r="38" spans="2:15" ht="15">
      <c r="B38" s="3" t="s">
        <v>299</v>
      </c>
      <c r="C38" s="3"/>
      <c r="D38" s="3"/>
      <c r="E38" t="s">
        <v>119</v>
      </c>
      <c r="F38" t="s">
        <v>118</v>
      </c>
      <c r="G38" t="s">
        <v>35</v>
      </c>
      <c r="H38" t="s">
        <v>319</v>
      </c>
      <c r="I38" t="s">
        <v>36</v>
      </c>
      <c r="J38" t="s">
        <v>214</v>
      </c>
      <c r="K38">
        <v>1</v>
      </c>
      <c r="M38" s="3">
        <v>1</v>
      </c>
      <c r="N38" s="3">
        <v>1</v>
      </c>
      <c r="O38" s="3">
        <v>1</v>
      </c>
    </row>
    <row r="39" spans="2:15" ht="15">
      <c r="B39" s="3" t="s">
        <v>299</v>
      </c>
      <c r="C39" s="3"/>
      <c r="D39" s="3">
        <v>1</v>
      </c>
      <c r="E39" t="s">
        <v>88</v>
      </c>
      <c r="F39" t="s">
        <v>87</v>
      </c>
      <c r="G39" t="s">
        <v>3</v>
      </c>
      <c r="H39" t="s">
        <v>321</v>
      </c>
      <c r="I39" t="s">
        <v>4</v>
      </c>
      <c r="J39" t="s">
        <v>215</v>
      </c>
      <c r="K39">
        <v>1</v>
      </c>
      <c r="M39" s="3">
        <v>1</v>
      </c>
      <c r="N39" s="3">
        <v>1</v>
      </c>
      <c r="O39" s="3">
        <v>1</v>
      </c>
    </row>
    <row r="40" spans="2:15" ht="15">
      <c r="B40" s="3" t="s">
        <v>299</v>
      </c>
      <c r="C40" s="3"/>
      <c r="D40" s="3">
        <v>1</v>
      </c>
      <c r="E40" t="s">
        <v>127</v>
      </c>
      <c r="F40" t="s">
        <v>170</v>
      </c>
      <c r="G40" t="s">
        <v>182</v>
      </c>
      <c r="H40" t="s">
        <v>319</v>
      </c>
      <c r="I40" t="s">
        <v>45</v>
      </c>
      <c r="J40" t="s">
        <v>221</v>
      </c>
      <c r="K40">
        <v>1</v>
      </c>
      <c r="M40" s="3">
        <v>1</v>
      </c>
      <c r="N40" s="3">
        <v>1</v>
      </c>
      <c r="O40" s="3">
        <v>1</v>
      </c>
    </row>
    <row r="41" spans="2:15" ht="15">
      <c r="B41" s="3" t="s">
        <v>299</v>
      </c>
      <c r="C41" s="3"/>
      <c r="D41" s="3"/>
      <c r="E41" t="s">
        <v>167</v>
      </c>
      <c r="F41" t="s">
        <v>166</v>
      </c>
      <c r="G41" t="s">
        <v>183</v>
      </c>
      <c r="H41" t="s">
        <v>319</v>
      </c>
      <c r="I41" s="4" t="s">
        <v>29</v>
      </c>
      <c r="J41" t="s">
        <v>226</v>
      </c>
      <c r="K41">
        <v>1</v>
      </c>
      <c r="M41" s="3">
        <v>1</v>
      </c>
      <c r="N41" s="3">
        <v>1</v>
      </c>
      <c r="O41" s="3">
        <v>1</v>
      </c>
    </row>
    <row r="42" spans="2:15" ht="15">
      <c r="B42" s="3" t="s">
        <v>294</v>
      </c>
      <c r="C42" s="3"/>
      <c r="D42" s="3"/>
      <c r="E42" t="s">
        <v>85</v>
      </c>
      <c r="F42" t="s">
        <v>84</v>
      </c>
      <c r="G42" t="s">
        <v>1</v>
      </c>
      <c r="H42" t="s">
        <v>320</v>
      </c>
      <c r="I42" t="s">
        <v>2</v>
      </c>
      <c r="J42" t="s">
        <v>188</v>
      </c>
      <c r="K42">
        <v>1</v>
      </c>
      <c r="M42" s="3">
        <v>1</v>
      </c>
      <c r="N42" s="3">
        <v>1</v>
      </c>
      <c r="O42" s="3">
        <v>1</v>
      </c>
    </row>
    <row r="43" spans="2:10" ht="15">
      <c r="B43" s="3" t="s">
        <v>294</v>
      </c>
      <c r="C43" s="3"/>
      <c r="E43" t="s">
        <v>243</v>
      </c>
      <c r="F43" t="s">
        <v>179</v>
      </c>
      <c r="G43" t="s">
        <v>244</v>
      </c>
      <c r="H43" t="s">
        <v>317</v>
      </c>
      <c r="I43" t="s">
        <v>339</v>
      </c>
      <c r="J43" t="s">
        <v>245</v>
      </c>
    </row>
    <row r="44" spans="2:10" ht="15">
      <c r="B44" s="3" t="s">
        <v>294</v>
      </c>
      <c r="C44" s="3"/>
      <c r="E44" t="s">
        <v>247</v>
      </c>
      <c r="F44" t="s">
        <v>246</v>
      </c>
      <c r="G44" t="s">
        <v>248</v>
      </c>
      <c r="H44" t="s">
        <v>318</v>
      </c>
      <c r="I44" t="s">
        <v>249</v>
      </c>
      <c r="J44" t="s">
        <v>250</v>
      </c>
    </row>
    <row r="45" spans="2:15" ht="15">
      <c r="B45" s="3" t="s">
        <v>294</v>
      </c>
      <c r="C45" s="3"/>
      <c r="D45" s="17">
        <v>1</v>
      </c>
      <c r="E45" t="s">
        <v>86</v>
      </c>
      <c r="F45" t="s">
        <v>179</v>
      </c>
      <c r="G45" t="s">
        <v>181</v>
      </c>
      <c r="H45" t="s">
        <v>319</v>
      </c>
      <c r="I45" t="s">
        <v>338</v>
      </c>
      <c r="J45" t="s">
        <v>201</v>
      </c>
      <c r="K45">
        <v>1</v>
      </c>
      <c r="M45" s="3">
        <v>0</v>
      </c>
      <c r="N45" s="3">
        <v>1</v>
      </c>
      <c r="O45" s="3">
        <v>1</v>
      </c>
    </row>
    <row r="46" spans="2:15" ht="15">
      <c r="B46" s="3" t="s">
        <v>294</v>
      </c>
      <c r="C46" s="3"/>
      <c r="D46" s="3"/>
      <c r="E46" t="s">
        <v>83</v>
      </c>
      <c r="F46" t="s">
        <v>165</v>
      </c>
      <c r="G46" t="s">
        <v>0</v>
      </c>
      <c r="H46" t="s">
        <v>319</v>
      </c>
      <c r="I46" t="s">
        <v>178</v>
      </c>
      <c r="J46" t="s">
        <v>359</v>
      </c>
      <c r="K46">
        <v>1</v>
      </c>
      <c r="M46" s="3">
        <v>1</v>
      </c>
      <c r="N46" s="3">
        <v>1</v>
      </c>
      <c r="O46" s="3">
        <v>1</v>
      </c>
    </row>
    <row r="47" spans="2:15" ht="15">
      <c r="B47" s="3" t="s">
        <v>302</v>
      </c>
      <c r="C47" s="3"/>
      <c r="D47" s="3"/>
      <c r="E47" t="s">
        <v>159</v>
      </c>
      <c r="F47" t="s">
        <v>158</v>
      </c>
      <c r="G47" t="s">
        <v>75</v>
      </c>
      <c r="H47" t="s">
        <v>322</v>
      </c>
      <c r="I47" t="s">
        <v>23</v>
      </c>
      <c r="J47" t="s">
        <v>189</v>
      </c>
      <c r="M47" s="3"/>
      <c r="N47" s="3"/>
      <c r="O47" s="3" t="s">
        <v>264</v>
      </c>
    </row>
    <row r="48" spans="2:15" ht="15">
      <c r="B48" s="3" t="s">
        <v>302</v>
      </c>
      <c r="C48" s="3"/>
      <c r="D48" s="3"/>
      <c r="E48" t="s">
        <v>27</v>
      </c>
      <c r="F48" t="s">
        <v>239</v>
      </c>
      <c r="G48" t="s">
        <v>191</v>
      </c>
      <c r="H48" t="s">
        <v>319</v>
      </c>
      <c r="I48" t="s">
        <v>28</v>
      </c>
      <c r="J48" t="s">
        <v>196</v>
      </c>
      <c r="M48" s="3"/>
      <c r="N48" s="3"/>
      <c r="O48" s="3">
        <v>1</v>
      </c>
    </row>
    <row r="49" spans="2:10" ht="15">
      <c r="B49" s="3" t="s">
        <v>302</v>
      </c>
      <c r="C49" s="3"/>
      <c r="E49" t="s">
        <v>312</v>
      </c>
      <c r="F49" t="s">
        <v>313</v>
      </c>
      <c r="G49" t="s">
        <v>311</v>
      </c>
      <c r="H49" t="s">
        <v>330</v>
      </c>
      <c r="I49" t="s">
        <v>314</v>
      </c>
      <c r="J49" t="s">
        <v>315</v>
      </c>
    </row>
    <row r="50" spans="2:15" ht="15">
      <c r="B50" s="3" t="s">
        <v>302</v>
      </c>
      <c r="C50" s="3"/>
      <c r="D50" s="3"/>
      <c r="E50" t="s">
        <v>110</v>
      </c>
      <c r="F50" t="s">
        <v>109</v>
      </c>
      <c r="G50" t="s">
        <v>24</v>
      </c>
      <c r="H50" t="s">
        <v>323</v>
      </c>
      <c r="I50" t="s">
        <v>25</v>
      </c>
      <c r="J50" t="s">
        <v>203</v>
      </c>
      <c r="M50" s="3"/>
      <c r="N50" s="3"/>
      <c r="O50" s="3">
        <v>1</v>
      </c>
    </row>
    <row r="51" spans="2:20" ht="15">
      <c r="B51" s="3" t="s">
        <v>302</v>
      </c>
      <c r="C51" s="3" t="s">
        <v>296</v>
      </c>
      <c r="D51" s="3"/>
      <c r="E51" t="s">
        <v>124</v>
      </c>
      <c r="F51" t="s">
        <v>169</v>
      </c>
      <c r="G51" t="s">
        <v>41</v>
      </c>
      <c r="H51" t="s">
        <v>319</v>
      </c>
      <c r="I51" t="s">
        <v>42</v>
      </c>
      <c r="J51" t="s">
        <v>216</v>
      </c>
      <c r="M51" s="3">
        <v>1</v>
      </c>
      <c r="N51" s="3">
        <v>1</v>
      </c>
      <c r="O51" s="3">
        <v>1</v>
      </c>
      <c r="T51">
        <v>1</v>
      </c>
    </row>
    <row r="52" spans="2:15" ht="15">
      <c r="B52" s="3" t="s">
        <v>302</v>
      </c>
      <c r="C52" s="3"/>
      <c r="D52" s="3"/>
      <c r="E52" t="s">
        <v>117</v>
      </c>
      <c r="F52" t="s">
        <v>116</v>
      </c>
      <c r="G52" t="s">
        <v>33</v>
      </c>
      <c r="H52" t="s">
        <v>321</v>
      </c>
      <c r="I52" t="s">
        <v>34</v>
      </c>
      <c r="J52" t="s">
        <v>218</v>
      </c>
      <c r="M52" s="3"/>
      <c r="N52" s="3"/>
      <c r="O52" s="3">
        <v>1</v>
      </c>
    </row>
    <row r="53" spans="2:15" ht="15">
      <c r="B53" s="3" t="s">
        <v>302</v>
      </c>
      <c r="C53" s="3"/>
      <c r="D53" s="3"/>
      <c r="E53" t="s">
        <v>285</v>
      </c>
      <c r="F53" t="s">
        <v>286</v>
      </c>
      <c r="G53" t="s">
        <v>284</v>
      </c>
      <c r="H53" t="s">
        <v>321</v>
      </c>
      <c r="I53" t="s">
        <v>327</v>
      </c>
      <c r="J53" t="s">
        <v>287</v>
      </c>
      <c r="M53" s="3"/>
      <c r="N53" s="3">
        <v>1</v>
      </c>
      <c r="O53" s="3">
        <v>1</v>
      </c>
    </row>
    <row r="54" spans="2:15" ht="15">
      <c r="B54" s="3" t="s">
        <v>302</v>
      </c>
      <c r="C54" s="3"/>
      <c r="D54" s="3"/>
      <c r="E54" t="s">
        <v>132</v>
      </c>
      <c r="F54" t="s">
        <v>171</v>
      </c>
      <c r="G54" t="s">
        <v>49</v>
      </c>
      <c r="H54" t="s">
        <v>319</v>
      </c>
      <c r="I54" t="s">
        <v>28</v>
      </c>
      <c r="J54" t="s">
        <v>230</v>
      </c>
      <c r="M54" s="3"/>
      <c r="N54" s="3"/>
      <c r="O54" s="3">
        <v>1</v>
      </c>
    </row>
    <row r="55" spans="2:15" ht="15">
      <c r="B55" s="3" t="s">
        <v>302</v>
      </c>
      <c r="C55" s="3"/>
      <c r="D55" s="3"/>
      <c r="E55" t="s">
        <v>281</v>
      </c>
      <c r="F55" t="s">
        <v>282</v>
      </c>
      <c r="G55" s="12" t="s">
        <v>280</v>
      </c>
      <c r="H55" s="12" t="s">
        <v>321</v>
      </c>
      <c r="I55" t="s">
        <v>279</v>
      </c>
      <c r="J55" t="s">
        <v>283</v>
      </c>
      <c r="M55" s="3"/>
      <c r="N55" s="3">
        <v>1</v>
      </c>
      <c r="O55" s="3">
        <v>1</v>
      </c>
    </row>
    <row r="56" spans="2:15" ht="15">
      <c r="B56" s="3" t="s">
        <v>302</v>
      </c>
      <c r="C56" s="3" t="s">
        <v>296</v>
      </c>
      <c r="D56" s="3"/>
      <c r="E56" t="s">
        <v>137</v>
      </c>
      <c r="F56" t="s">
        <v>174</v>
      </c>
      <c r="G56" t="s">
        <v>55</v>
      </c>
      <c r="H56" t="s">
        <v>319</v>
      </c>
      <c r="I56" t="s">
        <v>56</v>
      </c>
      <c r="J56" t="s">
        <v>231</v>
      </c>
      <c r="M56" s="3">
        <v>1</v>
      </c>
      <c r="N56" s="3">
        <v>1</v>
      </c>
      <c r="O56" s="3" t="s">
        <v>264</v>
      </c>
    </row>
    <row r="57" spans="2:20" ht="15">
      <c r="B57" s="3"/>
      <c r="C57" s="3"/>
      <c r="D57" s="3"/>
      <c r="E57" t="s">
        <v>366</v>
      </c>
      <c r="F57" t="s">
        <v>367</v>
      </c>
      <c r="G57" t="s">
        <v>364</v>
      </c>
      <c r="H57" t="s">
        <v>317</v>
      </c>
      <c r="I57" t="s">
        <v>337</v>
      </c>
      <c r="J57" t="s">
        <v>365</v>
      </c>
      <c r="M57" s="3"/>
      <c r="N57" s="3"/>
      <c r="O57" s="3"/>
      <c r="T57">
        <v>1</v>
      </c>
    </row>
    <row r="58" spans="2:19" ht="15">
      <c r="B58" s="3" t="s">
        <v>296</v>
      </c>
      <c r="C58" s="3" t="s">
        <v>296</v>
      </c>
      <c r="D58" s="3"/>
      <c r="E58" t="s">
        <v>272</v>
      </c>
      <c r="F58" t="s">
        <v>273</v>
      </c>
      <c r="G58" s="12" t="s">
        <v>271</v>
      </c>
      <c r="H58" s="12" t="s">
        <v>321</v>
      </c>
      <c r="I58" t="s">
        <v>275</v>
      </c>
      <c r="J58" t="s">
        <v>274</v>
      </c>
      <c r="M58" s="3"/>
      <c r="N58" s="3">
        <v>1</v>
      </c>
      <c r="O58" s="3">
        <v>1</v>
      </c>
      <c r="Q58" s="22">
        <v>1</v>
      </c>
      <c r="R58" s="22">
        <v>1</v>
      </c>
      <c r="S58" t="s">
        <v>360</v>
      </c>
    </row>
    <row r="59" spans="2:17" ht="15">
      <c r="B59" s="3" t="s">
        <v>296</v>
      </c>
      <c r="C59" s="3" t="s">
        <v>296</v>
      </c>
      <c r="D59" s="3"/>
      <c r="E59" t="s">
        <v>277</v>
      </c>
      <c r="F59" t="s">
        <v>113</v>
      </c>
      <c r="G59" t="s">
        <v>276</v>
      </c>
      <c r="H59" t="s">
        <v>321</v>
      </c>
      <c r="I59" t="s">
        <v>279</v>
      </c>
      <c r="J59" t="s">
        <v>278</v>
      </c>
      <c r="M59" s="3">
        <v>1</v>
      </c>
      <c r="N59" s="3"/>
      <c r="O59" s="3">
        <v>1</v>
      </c>
      <c r="Q59" s="22">
        <v>1</v>
      </c>
    </row>
    <row r="60" spans="2:18" ht="15">
      <c r="B60" s="3" t="s">
        <v>296</v>
      </c>
      <c r="C60" s="3" t="s">
        <v>296</v>
      </c>
      <c r="E60" t="s">
        <v>342</v>
      </c>
      <c r="F60" t="s">
        <v>343</v>
      </c>
      <c r="G60" t="s">
        <v>341</v>
      </c>
      <c r="H60" t="s">
        <v>323</v>
      </c>
      <c r="I60" t="s">
        <v>344</v>
      </c>
      <c r="J60" t="s">
        <v>345</v>
      </c>
      <c r="Q60" s="22">
        <v>1</v>
      </c>
      <c r="R60" s="22">
        <v>0</v>
      </c>
    </row>
    <row r="61" spans="2:17" ht="15">
      <c r="B61" s="3" t="s">
        <v>296</v>
      </c>
      <c r="C61" s="3" t="s">
        <v>296</v>
      </c>
      <c r="D61" s="3"/>
      <c r="E61" t="s">
        <v>96</v>
      </c>
      <c r="F61" t="s">
        <v>95</v>
      </c>
      <c r="G61" t="s">
        <v>11</v>
      </c>
      <c r="H61" t="s">
        <v>317</v>
      </c>
      <c r="I61" t="s">
        <v>12</v>
      </c>
      <c r="J61" t="s">
        <v>199</v>
      </c>
      <c r="M61" s="3">
        <v>1</v>
      </c>
      <c r="N61" s="3">
        <v>1</v>
      </c>
      <c r="O61" s="3">
        <v>1</v>
      </c>
      <c r="Q61" s="22">
        <v>1</v>
      </c>
    </row>
    <row r="62" spans="2:18" ht="15">
      <c r="B62" s="3" t="s">
        <v>296</v>
      </c>
      <c r="C62" s="3" t="s">
        <v>296</v>
      </c>
      <c r="E62" t="s">
        <v>331</v>
      </c>
      <c r="F62" t="s">
        <v>332</v>
      </c>
      <c r="G62" t="s">
        <v>333</v>
      </c>
      <c r="H62" t="s">
        <v>330</v>
      </c>
      <c r="I62" t="s">
        <v>314</v>
      </c>
      <c r="J62" t="s">
        <v>334</v>
      </c>
      <c r="Q62" s="22">
        <v>1</v>
      </c>
      <c r="R62" s="22">
        <v>1</v>
      </c>
    </row>
    <row r="63" spans="2:18" ht="15">
      <c r="B63" s="3" t="s">
        <v>296</v>
      </c>
      <c r="C63" s="3" t="s">
        <v>296</v>
      </c>
      <c r="D63" s="3"/>
      <c r="E63" t="s">
        <v>131</v>
      </c>
      <c r="F63" t="s">
        <v>130</v>
      </c>
      <c r="G63" t="s">
        <v>47</v>
      </c>
      <c r="H63" t="s">
        <v>319</v>
      </c>
      <c r="I63" t="s">
        <v>48</v>
      </c>
      <c r="J63" t="s">
        <v>187</v>
      </c>
      <c r="M63" s="3">
        <v>1</v>
      </c>
      <c r="N63" s="3">
        <v>1</v>
      </c>
      <c r="O63" s="3">
        <v>1</v>
      </c>
      <c r="Q63" s="22">
        <v>1</v>
      </c>
      <c r="R63" s="22">
        <v>1</v>
      </c>
    </row>
    <row r="64" spans="2:17" ht="15">
      <c r="B64" s="3" t="s">
        <v>296</v>
      </c>
      <c r="C64" s="3" t="s">
        <v>296</v>
      </c>
      <c r="E64" t="s">
        <v>346</v>
      </c>
      <c r="F64" t="s">
        <v>163</v>
      </c>
      <c r="G64" t="s">
        <v>349</v>
      </c>
      <c r="H64" t="s">
        <v>319</v>
      </c>
      <c r="I64" t="s">
        <v>42</v>
      </c>
      <c r="J64" t="s">
        <v>350</v>
      </c>
      <c r="Q64" s="22">
        <v>1</v>
      </c>
    </row>
    <row r="65" spans="2:18" ht="15">
      <c r="B65" s="3" t="s">
        <v>296</v>
      </c>
      <c r="C65" s="3" t="s">
        <v>296</v>
      </c>
      <c r="E65" t="s">
        <v>305</v>
      </c>
      <c r="F65" t="s">
        <v>304</v>
      </c>
      <c r="G65" t="s">
        <v>306</v>
      </c>
      <c r="H65" t="s">
        <v>329</v>
      </c>
      <c r="I65" t="s">
        <v>307</v>
      </c>
      <c r="J65" t="s">
        <v>310</v>
      </c>
      <c r="Q65" s="22">
        <v>1</v>
      </c>
      <c r="R65" s="22">
        <v>1</v>
      </c>
    </row>
    <row r="66" spans="2:20" ht="15">
      <c r="B66" s="3"/>
      <c r="C66" s="3"/>
      <c r="E66" t="s">
        <v>368</v>
      </c>
      <c r="F66" t="s">
        <v>369</v>
      </c>
      <c r="G66" t="s">
        <v>370</v>
      </c>
      <c r="H66" t="s">
        <v>318</v>
      </c>
      <c r="I66" t="s">
        <v>371</v>
      </c>
      <c r="J66" t="s">
        <v>373</v>
      </c>
      <c r="T66">
        <v>1</v>
      </c>
    </row>
    <row r="67" spans="2:17" ht="15">
      <c r="B67" s="3" t="s">
        <v>296</v>
      </c>
      <c r="C67" s="3" t="s">
        <v>296</v>
      </c>
      <c r="E67" s="1" t="s">
        <v>252</v>
      </c>
      <c r="F67" s="1" t="s">
        <v>251</v>
      </c>
      <c r="G67" t="s">
        <v>254</v>
      </c>
      <c r="H67" t="s">
        <v>319</v>
      </c>
      <c r="I67" t="s">
        <v>255</v>
      </c>
      <c r="J67" t="s">
        <v>253</v>
      </c>
      <c r="K67">
        <v>1</v>
      </c>
      <c r="M67" s="3">
        <v>1</v>
      </c>
      <c r="N67" s="3">
        <v>1</v>
      </c>
      <c r="O67" s="3">
        <v>1</v>
      </c>
      <c r="Q67" s="22">
        <v>1</v>
      </c>
    </row>
    <row r="68" spans="2:18" ht="15">
      <c r="B68" s="3" t="s">
        <v>296</v>
      </c>
      <c r="C68" s="3" t="s">
        <v>296</v>
      </c>
      <c r="D68" s="3"/>
      <c r="E68" t="s">
        <v>268</v>
      </c>
      <c r="F68" t="s">
        <v>269</v>
      </c>
      <c r="G68" t="s">
        <v>270</v>
      </c>
      <c r="H68" t="s">
        <v>319</v>
      </c>
      <c r="I68" t="s">
        <v>267</v>
      </c>
      <c r="J68" t="s">
        <v>266</v>
      </c>
      <c r="M68" s="3">
        <v>1</v>
      </c>
      <c r="N68" s="3">
        <v>1</v>
      </c>
      <c r="O68" s="3">
        <v>1</v>
      </c>
      <c r="Q68" s="22">
        <v>1</v>
      </c>
      <c r="R68" s="22">
        <v>1</v>
      </c>
    </row>
    <row r="69" spans="2:17" ht="15">
      <c r="B69" s="3" t="s">
        <v>296</v>
      </c>
      <c r="C69" s="3"/>
      <c r="D69" s="3"/>
      <c r="E69" t="s">
        <v>108</v>
      </c>
      <c r="F69" t="s">
        <v>107</v>
      </c>
      <c r="G69" t="s">
        <v>22</v>
      </c>
      <c r="H69" t="s">
        <v>322</v>
      </c>
      <c r="I69" t="s">
        <v>23</v>
      </c>
      <c r="J69" t="s">
        <v>213</v>
      </c>
      <c r="M69" s="3"/>
      <c r="N69" s="3"/>
      <c r="O69" s="3">
        <v>1</v>
      </c>
      <c r="Q69" s="22">
        <v>1</v>
      </c>
    </row>
    <row r="70" spans="2:19" ht="15">
      <c r="B70" s="3" t="s">
        <v>296</v>
      </c>
      <c r="C70" s="3" t="s">
        <v>296</v>
      </c>
      <c r="E70" t="s">
        <v>335</v>
      </c>
      <c r="F70" t="s">
        <v>154</v>
      </c>
      <c r="G70" t="s">
        <v>336</v>
      </c>
      <c r="H70" t="s">
        <v>317</v>
      </c>
      <c r="I70" t="s">
        <v>337</v>
      </c>
      <c r="J70" t="s">
        <v>340</v>
      </c>
      <c r="Q70" s="22">
        <v>1</v>
      </c>
      <c r="R70" s="22">
        <v>0</v>
      </c>
      <c r="S70" t="s">
        <v>362</v>
      </c>
    </row>
    <row r="71" spans="2:17" ht="15">
      <c r="B71" s="3" t="s">
        <v>296</v>
      </c>
      <c r="C71" s="3" t="s">
        <v>296</v>
      </c>
      <c r="E71" t="s">
        <v>347</v>
      </c>
      <c r="F71" t="s">
        <v>163</v>
      </c>
      <c r="G71" t="s">
        <v>348</v>
      </c>
      <c r="H71" t="s">
        <v>319</v>
      </c>
      <c r="I71" t="s">
        <v>352</v>
      </c>
      <c r="J71" t="s">
        <v>351</v>
      </c>
      <c r="Q71" s="22">
        <v>1</v>
      </c>
    </row>
    <row r="72" spans="2:19" ht="15">
      <c r="B72" s="3" t="s">
        <v>296</v>
      </c>
      <c r="C72" s="3" t="s">
        <v>296</v>
      </c>
      <c r="D72" s="3"/>
      <c r="E72" t="s">
        <v>129</v>
      </c>
      <c r="F72" t="s">
        <v>128</v>
      </c>
      <c r="G72" t="s">
        <v>46</v>
      </c>
      <c r="H72" t="s">
        <v>319</v>
      </c>
      <c r="I72" t="s">
        <v>10</v>
      </c>
      <c r="J72" t="s">
        <v>227</v>
      </c>
      <c r="M72" s="3">
        <v>1</v>
      </c>
      <c r="N72" s="3">
        <v>1</v>
      </c>
      <c r="O72" s="3">
        <v>1</v>
      </c>
      <c r="Q72" s="22">
        <v>1</v>
      </c>
      <c r="R72" s="22">
        <v>1</v>
      </c>
      <c r="S72" t="s">
        <v>363</v>
      </c>
    </row>
    <row r="73" spans="2:18" ht="14.25">
      <c r="B73" s="3" t="s">
        <v>296</v>
      </c>
      <c r="C73" s="3" t="s">
        <v>296</v>
      </c>
      <c r="D73" s="3"/>
      <c r="E73" t="s">
        <v>104</v>
      </c>
      <c r="F73" t="s">
        <v>103</v>
      </c>
      <c r="G73" t="s">
        <v>19</v>
      </c>
      <c r="H73" t="s">
        <v>328</v>
      </c>
      <c r="I73" t="s">
        <v>194</v>
      </c>
      <c r="J73" t="s">
        <v>232</v>
      </c>
      <c r="M73" s="3">
        <v>1</v>
      </c>
      <c r="N73" s="3">
        <v>1</v>
      </c>
      <c r="O73" s="3" t="s">
        <v>264</v>
      </c>
      <c r="Q73" s="22">
        <v>1</v>
      </c>
      <c r="R73" s="22">
        <v>1</v>
      </c>
    </row>
    <row r="74" spans="2:18" ht="14.25">
      <c r="B74" s="3" t="s">
        <v>296</v>
      </c>
      <c r="C74" s="3" t="s">
        <v>296</v>
      </c>
      <c r="D74" s="3"/>
      <c r="E74" t="s">
        <v>114</v>
      </c>
      <c r="F74" t="s">
        <v>113</v>
      </c>
      <c r="G74" t="s">
        <v>30</v>
      </c>
      <c r="H74" t="s">
        <v>319</v>
      </c>
      <c r="I74" t="s">
        <v>31</v>
      </c>
      <c r="J74" t="s">
        <v>235</v>
      </c>
      <c r="M74" s="3"/>
      <c r="N74" s="3"/>
      <c r="O74" s="3">
        <v>1</v>
      </c>
      <c r="Q74" s="22">
        <v>1</v>
      </c>
      <c r="R74" s="22">
        <v>0</v>
      </c>
    </row>
    <row r="75" spans="2:15" ht="14.25">
      <c r="B75" s="3"/>
      <c r="C75" s="3"/>
      <c r="D75" s="3"/>
      <c r="E75" t="s">
        <v>145</v>
      </c>
      <c r="F75" t="s">
        <v>144</v>
      </c>
      <c r="G75" t="s">
        <v>61</v>
      </c>
      <c r="H75" t="s">
        <v>321</v>
      </c>
      <c r="I75" t="s">
        <v>62</v>
      </c>
      <c r="J75" t="s">
        <v>197</v>
      </c>
      <c r="M75" s="3"/>
      <c r="N75" s="3"/>
      <c r="O75" s="3">
        <v>0</v>
      </c>
    </row>
    <row r="76" spans="2:15" ht="14.25">
      <c r="B76" s="3"/>
      <c r="C76" s="3"/>
      <c r="D76" s="3"/>
      <c r="E76" t="s">
        <v>160</v>
      </c>
      <c r="F76" t="s">
        <v>175</v>
      </c>
      <c r="G76" t="s">
        <v>76</v>
      </c>
      <c r="H76" t="s">
        <v>319</v>
      </c>
      <c r="I76" t="s">
        <v>77</v>
      </c>
      <c r="J76" t="s">
        <v>200</v>
      </c>
      <c r="M76" s="3"/>
      <c r="N76" s="3"/>
      <c r="O76" s="3" t="s">
        <v>264</v>
      </c>
    </row>
    <row r="77" spans="2:15" ht="14.25">
      <c r="B77" s="3"/>
      <c r="C77" s="3"/>
      <c r="D77" s="3"/>
      <c r="E77" t="s">
        <v>112</v>
      </c>
      <c r="F77" t="s">
        <v>111</v>
      </c>
      <c r="G77" t="s">
        <v>26</v>
      </c>
      <c r="H77" t="s">
        <v>318</v>
      </c>
      <c r="I77" t="s">
        <v>193</v>
      </c>
      <c r="J77" t="s">
        <v>192</v>
      </c>
      <c r="M77" s="3"/>
      <c r="N77" s="3"/>
      <c r="O77" s="3">
        <v>0</v>
      </c>
    </row>
    <row r="78" spans="2:15" ht="14.25">
      <c r="B78" s="3"/>
      <c r="C78" s="3"/>
      <c r="D78" s="3"/>
      <c r="E78" t="s">
        <v>151</v>
      </c>
      <c r="F78" t="s">
        <v>150</v>
      </c>
      <c r="G78" t="s">
        <v>67</v>
      </c>
      <c r="H78" t="s">
        <v>324</v>
      </c>
      <c r="I78" t="s">
        <v>68</v>
      </c>
      <c r="J78" t="s">
        <v>204</v>
      </c>
      <c r="M78" s="3"/>
      <c r="N78" s="3"/>
      <c r="O78" s="3">
        <v>0</v>
      </c>
    </row>
    <row r="79" spans="2:15" ht="14.25">
      <c r="B79" s="3"/>
      <c r="C79" s="3"/>
      <c r="D79" s="3"/>
      <c r="E79" t="s">
        <v>153</v>
      </c>
      <c r="F79" t="s">
        <v>152</v>
      </c>
      <c r="G79" t="s">
        <v>69</v>
      </c>
      <c r="H79" t="s">
        <v>325</v>
      </c>
      <c r="I79" t="s">
        <v>70</v>
      </c>
      <c r="J79" t="s">
        <v>205</v>
      </c>
      <c r="M79" s="3"/>
      <c r="N79" s="3"/>
      <c r="O79" s="3">
        <v>0</v>
      </c>
    </row>
    <row r="80" spans="2:15" ht="14.25">
      <c r="B80" s="3"/>
      <c r="C80" s="3"/>
      <c r="D80" s="3"/>
      <c r="E80" t="s">
        <v>147</v>
      </c>
      <c r="F80" t="s">
        <v>146</v>
      </c>
      <c r="G80" t="s">
        <v>63</v>
      </c>
      <c r="H80" t="s">
        <v>317</v>
      </c>
      <c r="I80" t="s">
        <v>64</v>
      </c>
      <c r="J80" t="s">
        <v>206</v>
      </c>
      <c r="M80" s="3"/>
      <c r="N80" s="3"/>
      <c r="O80" s="3">
        <v>0</v>
      </c>
    </row>
    <row r="81" spans="2:15" ht="14.25">
      <c r="B81" s="3"/>
      <c r="C81" s="3"/>
      <c r="D81" s="3"/>
      <c r="E81" t="s">
        <v>135</v>
      </c>
      <c r="F81" t="s">
        <v>172</v>
      </c>
      <c r="G81" t="s">
        <v>52</v>
      </c>
      <c r="H81" t="s">
        <v>319</v>
      </c>
      <c r="I81" t="s">
        <v>53</v>
      </c>
      <c r="J81" t="s">
        <v>207</v>
      </c>
      <c r="M81" s="3"/>
      <c r="N81" s="3"/>
      <c r="O81" s="3" t="s">
        <v>264</v>
      </c>
    </row>
    <row r="82" spans="2:15" ht="14.25">
      <c r="B82" s="3"/>
      <c r="C82" s="3"/>
      <c r="D82" s="3"/>
      <c r="E82" t="s">
        <v>102</v>
      </c>
      <c r="F82" t="s">
        <v>101</v>
      </c>
      <c r="G82" t="s">
        <v>17</v>
      </c>
      <c r="H82" t="s">
        <v>319</v>
      </c>
      <c r="I82" t="s">
        <v>18</v>
      </c>
      <c r="J82" t="s">
        <v>209</v>
      </c>
      <c r="M82" s="3"/>
      <c r="N82" s="3"/>
      <c r="O82" s="3" t="s">
        <v>264</v>
      </c>
    </row>
    <row r="83" spans="2:15" ht="14.25">
      <c r="B83" s="3"/>
      <c r="C83" s="3"/>
      <c r="D83" s="3"/>
      <c r="E83" t="s">
        <v>139</v>
      </c>
      <c r="F83" t="s">
        <v>138</v>
      </c>
      <c r="G83" t="s">
        <v>57</v>
      </c>
      <c r="H83" t="s">
        <v>321</v>
      </c>
      <c r="I83" t="s">
        <v>34</v>
      </c>
      <c r="J83" t="s">
        <v>210</v>
      </c>
      <c r="M83" s="3"/>
      <c r="N83" s="3"/>
      <c r="O83" s="3">
        <v>1</v>
      </c>
    </row>
    <row r="84" spans="2:15" ht="14.25">
      <c r="B84" s="3"/>
      <c r="C84" s="3"/>
      <c r="D84" s="3"/>
      <c r="E84" t="s">
        <v>168</v>
      </c>
      <c r="F84" t="s">
        <v>115</v>
      </c>
      <c r="G84" t="s">
        <v>184</v>
      </c>
      <c r="H84" t="s">
        <v>321</v>
      </c>
      <c r="I84" t="s">
        <v>32</v>
      </c>
      <c r="J84" t="s">
        <v>211</v>
      </c>
      <c r="M84" s="3"/>
      <c r="N84" s="3"/>
      <c r="O84" s="3">
        <v>0</v>
      </c>
    </row>
    <row r="85" spans="2:15" ht="14.25">
      <c r="B85" s="3"/>
      <c r="C85" s="3"/>
      <c r="D85" s="3"/>
      <c r="E85" t="s">
        <v>162</v>
      </c>
      <c r="F85" t="s">
        <v>161</v>
      </c>
      <c r="G85" t="s">
        <v>78</v>
      </c>
      <c r="H85" t="s">
        <v>319</v>
      </c>
      <c r="I85" t="s">
        <v>77</v>
      </c>
      <c r="J85" t="s">
        <v>212</v>
      </c>
      <c r="M85" s="3"/>
      <c r="N85" s="3"/>
      <c r="O85" s="3" t="s">
        <v>264</v>
      </c>
    </row>
    <row r="86" spans="2:20" ht="14.25">
      <c r="B86" s="3"/>
      <c r="C86" s="3"/>
      <c r="D86" s="3"/>
      <c r="E86" t="s">
        <v>126</v>
      </c>
      <c r="F86" t="s">
        <v>125</v>
      </c>
      <c r="G86" t="s">
        <v>43</v>
      </c>
      <c r="H86" t="s">
        <v>319</v>
      </c>
      <c r="I86" t="s">
        <v>44</v>
      </c>
      <c r="J86" t="s">
        <v>217</v>
      </c>
      <c r="M86" s="3"/>
      <c r="N86" s="3"/>
      <c r="O86" s="3">
        <v>1</v>
      </c>
      <c r="T86">
        <v>1</v>
      </c>
    </row>
    <row r="87" spans="2:15" ht="14.25">
      <c r="B87" s="3"/>
      <c r="C87" s="3"/>
      <c r="D87" s="3"/>
      <c r="E87" t="s">
        <v>123</v>
      </c>
      <c r="F87" t="s">
        <v>122</v>
      </c>
      <c r="G87" t="s">
        <v>39</v>
      </c>
      <c r="H87" t="s">
        <v>319</v>
      </c>
      <c r="I87" t="s">
        <v>40</v>
      </c>
      <c r="J87" t="s">
        <v>219</v>
      </c>
      <c r="M87" s="3"/>
      <c r="N87" s="3"/>
      <c r="O87" s="3">
        <v>0</v>
      </c>
    </row>
    <row r="88" spans="2:15" ht="14.25">
      <c r="B88" s="3"/>
      <c r="C88" s="3"/>
      <c r="D88" s="3"/>
      <c r="E88" t="s">
        <v>141</v>
      </c>
      <c r="F88" t="s">
        <v>140</v>
      </c>
      <c r="G88" t="s">
        <v>58</v>
      </c>
      <c r="H88" t="s">
        <v>321</v>
      </c>
      <c r="I88" t="s">
        <v>34</v>
      </c>
      <c r="J88" t="s">
        <v>220</v>
      </c>
      <c r="M88" s="3"/>
      <c r="N88" s="3"/>
      <c r="O88" s="3">
        <v>1</v>
      </c>
    </row>
    <row r="89" spans="2:15" ht="14.25">
      <c r="B89" s="3"/>
      <c r="C89" s="3"/>
      <c r="D89" s="3"/>
      <c r="E89" t="s">
        <v>157</v>
      </c>
      <c r="F89" t="s">
        <v>156</v>
      </c>
      <c r="G89" t="s">
        <v>73</v>
      </c>
      <c r="H89" t="s">
        <v>326</v>
      </c>
      <c r="I89" t="s">
        <v>74</v>
      </c>
      <c r="J89" t="s">
        <v>222</v>
      </c>
      <c r="M89" s="3"/>
      <c r="N89" s="3"/>
      <c r="O89" s="3">
        <v>0</v>
      </c>
    </row>
    <row r="90" spans="2:15" ht="14.25">
      <c r="B90" s="3"/>
      <c r="C90" s="3"/>
      <c r="D90" s="3"/>
      <c r="E90" t="s">
        <v>98</v>
      </c>
      <c r="F90" t="s">
        <v>97</v>
      </c>
      <c r="G90" t="s">
        <v>13</v>
      </c>
      <c r="H90" t="s">
        <v>317</v>
      </c>
      <c r="I90" t="s">
        <v>14</v>
      </c>
      <c r="J90" t="s">
        <v>224</v>
      </c>
      <c r="M90" s="3"/>
      <c r="N90" s="3"/>
      <c r="O90" s="3">
        <v>0</v>
      </c>
    </row>
    <row r="91" spans="2:15" ht="14.25">
      <c r="B91" s="3"/>
      <c r="C91" s="3"/>
      <c r="D91" s="3"/>
      <c r="E91" t="s">
        <v>185</v>
      </c>
      <c r="F91" t="s">
        <v>97</v>
      </c>
      <c r="G91" t="s">
        <v>186</v>
      </c>
      <c r="H91" t="s">
        <v>319</v>
      </c>
      <c r="I91" s="13" t="s">
        <v>288</v>
      </c>
      <c r="J91" t="s">
        <v>225</v>
      </c>
      <c r="M91" s="3"/>
      <c r="N91" s="3"/>
      <c r="O91" s="3">
        <v>1</v>
      </c>
    </row>
    <row r="92" spans="2:15" ht="14.25">
      <c r="B92" s="3"/>
      <c r="C92" s="3"/>
      <c r="D92" s="3"/>
      <c r="E92" t="s">
        <v>149</v>
      </c>
      <c r="F92" t="s">
        <v>148</v>
      </c>
      <c r="G92" t="s">
        <v>65</v>
      </c>
      <c r="H92" t="s">
        <v>319</v>
      </c>
      <c r="I92" t="s">
        <v>66</v>
      </c>
      <c r="J92" t="s">
        <v>228</v>
      </c>
      <c r="M92" s="3"/>
      <c r="N92" s="3"/>
      <c r="O92" s="3">
        <v>0</v>
      </c>
    </row>
    <row r="93" spans="2:15" ht="14.25">
      <c r="B93" s="3"/>
      <c r="C93" s="3"/>
      <c r="D93" s="3"/>
      <c r="E93" t="s">
        <v>106</v>
      </c>
      <c r="F93" t="s">
        <v>105</v>
      </c>
      <c r="G93" t="s">
        <v>20</v>
      </c>
      <c r="H93" t="s">
        <v>319</v>
      </c>
      <c r="I93" t="s">
        <v>21</v>
      </c>
      <c r="J93" t="s">
        <v>229</v>
      </c>
      <c r="M93" s="3"/>
      <c r="N93" s="3"/>
      <c r="O93" s="3" t="s">
        <v>264</v>
      </c>
    </row>
    <row r="94" spans="2:15" ht="14.25">
      <c r="B94" s="3"/>
      <c r="C94" s="3"/>
      <c r="D94" s="3"/>
      <c r="E94" t="s">
        <v>143</v>
      </c>
      <c r="F94" t="s">
        <v>142</v>
      </c>
      <c r="G94" t="s">
        <v>59</v>
      </c>
      <c r="H94" t="s">
        <v>329</v>
      </c>
      <c r="I94" t="s">
        <v>60</v>
      </c>
      <c r="J94" t="s">
        <v>233</v>
      </c>
      <c r="M94" s="3"/>
      <c r="N94" s="3"/>
      <c r="O94" s="3">
        <v>0</v>
      </c>
    </row>
    <row r="95" spans="2:15" ht="14.25">
      <c r="B95" s="3"/>
      <c r="C95" s="3"/>
      <c r="D95" s="3"/>
      <c r="E95" t="s">
        <v>136</v>
      </c>
      <c r="F95" t="s">
        <v>173</v>
      </c>
      <c r="G95" t="s">
        <v>54</v>
      </c>
      <c r="H95" t="s">
        <v>319</v>
      </c>
      <c r="I95" t="s">
        <v>53</v>
      </c>
      <c r="J95" t="s">
        <v>234</v>
      </c>
      <c r="M95" s="3"/>
      <c r="N95" s="3"/>
      <c r="O95" s="3" t="s">
        <v>264</v>
      </c>
    </row>
    <row r="96" spans="2:15" ht="14.25">
      <c r="B96" s="3"/>
      <c r="C96" s="3"/>
      <c r="D96" s="3"/>
      <c r="E96" t="s">
        <v>100</v>
      </c>
      <c r="F96" t="s">
        <v>99</v>
      </c>
      <c r="G96" t="s">
        <v>15</v>
      </c>
      <c r="H96" t="s">
        <v>317</v>
      </c>
      <c r="I96" t="s">
        <v>16</v>
      </c>
      <c r="J96" t="s">
        <v>236</v>
      </c>
      <c r="M96" s="3"/>
      <c r="N96" s="3"/>
      <c r="O96" s="3">
        <v>1</v>
      </c>
    </row>
    <row r="97" spans="2:15" ht="14.25">
      <c r="B97" s="3"/>
      <c r="C97" s="3"/>
      <c r="D97" s="3"/>
      <c r="E97" t="s">
        <v>121</v>
      </c>
      <c r="F97" t="s">
        <v>120</v>
      </c>
      <c r="G97" t="s">
        <v>37</v>
      </c>
      <c r="H97" t="s">
        <v>319</v>
      </c>
      <c r="I97" t="s">
        <v>38</v>
      </c>
      <c r="J97" t="s">
        <v>237</v>
      </c>
      <c r="M97" s="3"/>
      <c r="N97" s="3"/>
      <c r="O97" s="3">
        <v>1</v>
      </c>
    </row>
    <row r="98" ht="14.25">
      <c r="C98" s="3"/>
    </row>
    <row r="99" ht="14.25">
      <c r="C99" s="3"/>
    </row>
    <row r="100" ht="14.25">
      <c r="C100" s="3"/>
    </row>
    <row r="101" ht="14.25">
      <c r="C101" s="3"/>
    </row>
  </sheetData>
  <sheetProtection/>
  <conditionalFormatting sqref="N52:O86 O51 M10:O15 M16:N21 O17:O19 M32:O50">
    <cfRule type="cellIs" priority="26" dxfId="1" operator="equal" stopIfTrue="1">
      <formula>"u"</formula>
    </cfRule>
    <cfRule type="cellIs" priority="28" dxfId="8" operator="equal" stopIfTrue="1">
      <formula>1</formula>
    </cfRule>
  </conditionalFormatting>
  <conditionalFormatting sqref="N51">
    <cfRule type="cellIs" priority="5" dxfId="1" operator="equal" stopIfTrue="1">
      <formula>"u"</formula>
    </cfRule>
    <cfRule type="cellIs" priority="6" dxfId="8" operator="equal" stopIfTrue="1">
      <formula>1</formula>
    </cfRule>
  </conditionalFormatting>
  <conditionalFormatting sqref="M52:M86">
    <cfRule type="cellIs" priority="3" dxfId="1" operator="equal" stopIfTrue="1">
      <formula>"u"</formula>
    </cfRule>
    <cfRule type="cellIs" priority="4" dxfId="8" operator="equal" stopIfTrue="1">
      <formula>1</formula>
    </cfRule>
  </conditionalFormatting>
  <conditionalFormatting sqref="M51">
    <cfRule type="cellIs" priority="1" dxfId="1" operator="equal" stopIfTrue="1">
      <formula>"u"</formula>
    </cfRule>
    <cfRule type="cellIs" priority="2" dxfId="8" operator="equal" stopIfTrue="1">
      <formula>1</formula>
    </cfRule>
  </conditionalFormatting>
  <hyperlinks>
    <hyperlink ref="J8" r:id="rId1" display="mailto:mbennett@hypercube.co.uk"/>
    <hyperlink ref="J9" r:id="rId2" display="mailto:stefano.borgo@cnr.it"/>
    <hyperlink ref="J67" r:id="rId3" display="mailto:jano@geog.ucsb.edu"/>
    <hyperlink ref="J12" r:id="rId4" display="mailto:jano@geog.ucsb.edu"/>
    <hyperlink ref="J43" r:id="rId5" display="mailto:mbennett@hypercube.co.uk"/>
    <hyperlink ref="J44" r:id="rId6" display="mailto:stefano.borgo@cnr.it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C9:D9"/>
  <sheetViews>
    <sheetView zoomScalePageLayoutView="0" workbookViewId="0" topLeftCell="A1">
      <selection activeCell="D15" sqref="C4:D15"/>
    </sheetView>
  </sheetViews>
  <sheetFormatPr defaultColWidth="10.8515625" defaultRowHeight="15"/>
  <sheetData>
    <row r="9" spans="3:4" ht="14.25">
      <c r="C9" s="1"/>
      <c r="D9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Loebe</dc:creator>
  <cp:keywords/>
  <dc:description/>
  <cp:lastModifiedBy>Leo J. Obrst</cp:lastModifiedBy>
  <cp:lastPrinted>2014-02-23T18:46:47Z</cp:lastPrinted>
  <dcterms:created xsi:type="dcterms:W3CDTF">2014-02-23T17:06:16Z</dcterms:created>
  <dcterms:modified xsi:type="dcterms:W3CDTF">2014-03-10T15:09:21Z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